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1ER TRIM 2021 INF FINANCIERA\"/>
    </mc:Choice>
  </mc:AlternateContent>
  <xr:revisionPtr revIDLastSave="0" documentId="13_ncr:1_{AA2A7C7B-6510-4ACB-A60C-6399A9597596}" xr6:coauthVersionLast="45" xr6:coauthVersionMax="45" xr10:uidLastSave="{00000000-0000-0000-0000-000000000000}"/>
  <bookViews>
    <workbookView xWindow="-108" yWindow="-108" windowWidth="23256" windowHeight="12576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<sst xmlns="http://schemas.openxmlformats.org/spreadsheetml/2006/main" count="893" uniqueCount="629">
  <si>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</si>
  <si>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</si>
  <si>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</si>
  <si>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</si>
  <si>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</si>
  <si>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</si>
  <si>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</si>
  <si>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</si>
  <si>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</si>
  <si>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</si>
  <si>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</si>
  <si>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</si>
  <si>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</si>
  <si>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</si>
  <si>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</si>
  <si>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</si>
  <si>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</si>
  <si>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</si>
  <si>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</si>
  <si>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</si>
  <si>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</si>
  <si>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</si>
  <si>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</si>
  <si>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</si>
  <si>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</si>
  <si>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</si>
  <si>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</si>
  <si>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</si>
  <si>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</si>
  <si>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</si>
  <si>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</si>
  <si>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</si>
  <si>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</si>
  <si>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</si>
  <si>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</si>
  <si>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</si>
  <si>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</si>
  <si>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</si>
  <si>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</si>
  <si>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</si>
  <si>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</si>
  <si>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</si>
  <si>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</si>
  <si>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</si>
  <si>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</si>
  <si>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</si>
  <si>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</si>
  <si>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</si>
  <si>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</si>
  <si>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</si>
  <si>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</si>
  <si>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</si>
  <si>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</si>
  <si>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</si>
  <si>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</si>
  <si>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</si>
  <si>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</si>
  <si>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</si>
  <si>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</si>
  <si>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</si>
  <si>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</si>
  <si>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</si>
  <si>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</si>
  <si>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</si>
  <si>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</si>
  <si>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</si>
  <si>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</si>
  <si>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</si>
  <si>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</si>
  <si>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</si>
  <si>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</si>
  <si>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</si>
  <si>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</si>
  <si>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</si>
  <si>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</si>
  <si>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</si>
  <si>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</si>
  <si>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</si>
  <si>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</si>
  <si>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</si>
  <si>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</si>
  <si>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</si>
  <si>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</si>
  <si>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</si>
  <si>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</si>
  <si>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</si>
  <si>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</si>
  <si>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</si>
  <si>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</si>
  <si>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</si>
  <si>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</si>
  <si>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</si>
  <si>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</si>
  <si>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</si>
  <si>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</si>
  <si>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</si>
  <si>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</si>
  <si>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</si>
  <si>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</si>
  <si>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</si>
  <si>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</si>
  <si>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</si>
  <si>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</si>
  <si>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</si>
  <si>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</si>
  <si>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</si>
  <si>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</si>
  <si>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</si>
  <si>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</si>
  <si>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</si>
  <si>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</si>
  <si>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</si>
  <si>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</si>
  <si>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</si>
  <si>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</si>
  <si>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</si>
  <si>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</si>
  <si>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</si>
  <si>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</si>
  <si>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</si>
  <si>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</si>
  <si>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</si>
  <si>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</si>
  <si>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</si>
  <si>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</si>
  <si>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</si>
  <si>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</si>
  <si>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</si>
  <si>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</si>
  <si>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</si>
  <si>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</si>
  <si>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</si>
  <si>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</si>
  <si>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</si>
  <si>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</si>
  <si>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</si>
  <si>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</si>
  <si>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</si>
  <si>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</si>
  <si>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</si>
  <si>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</si>
  <si>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</si>
  <si>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</si>
  <si>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</si>
  <si>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</si>
  <si>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</si>
  <si>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</si>
  <si>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</si>
  <si>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</si>
  <si>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</si>
  <si>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</si>
  <si>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</si>
  <si>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</si>
  <si>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</si>
  <si>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</si>
  <si>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</si>
  <si>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</si>
  <si>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</si>
  <si>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</si>
  <si>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</si>
  <si>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</si>
  <si>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</si>
  <si>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</si>
  <si>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</si>
  <si>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</si>
  <si>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</si>
  <si>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</si>
  <si>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</si>
  <si>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</si>
  <si>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</si>
  <si>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</si>
  <si>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</si>
  <si>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</si>
  <si>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</si>
  <si>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</si>
  <si>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</si>
  <si>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</si>
  <si>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</si>
  <si>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</si>
  <si>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</si>
  <si>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</si>
  <si>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</si>
  <si>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</si>
  <si>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</si>
  <si>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</si>
  <si>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</si>
  <si>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</si>
  <si>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</si>
  <si>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</si>
  <si>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</si>
  <si>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</si>
  <si>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</si>
  <si>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</si>
  <si>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</si>
  <si>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</si>
  <si>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</si>
  <si>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</si>
  <si>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</si>
  <si>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</si>
  <si>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</si>
  <si>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</si>
  <si>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</si>
  <si>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</si>
  <si>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</si>
  <si>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</si>
  <si>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</si>
  <si>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</si>
  <si>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</si>
  <si>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</si>
  <si>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</si>
  <si>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</si>
  <si>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</si>
  <si>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</si>
  <si>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</si>
  <si>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</si>
  <si>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</si>
  <si>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</si>
  <si>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</si>
  <si>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</si>
  <si>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</si>
  <si>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</si>
  <si>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</si>
  <si>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</si>
  <si>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</si>
  <si>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</si>
  <si>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</si>
  <si>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</si>
  <si>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</si>
  <si>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</si>
  <si>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</si>
  <si>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</si>
  <si>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</si>
  <si>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</si>
  <si>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</si>
  <si>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</si>
  <si>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</si>
  <si>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</si>
  <si>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</si>
  <si>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</si>
  <si>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</si>
  <si>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</si>
  <si>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</si>
  <si>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</si>
  <si>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</si>
  <si>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</si>
  <si>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</si>
  <si>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</si>
  <si>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</si>
  <si>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</si>
  <si>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</si>
  <si>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</si>
  <si>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</si>
  <si>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</si>
  <si>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</si>
  <si>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</si>
  <si>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</si>
  <si>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</si>
  <si>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</si>
  <si>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</si>
  <si>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</si>
  <si>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</si>
  <si>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</si>
  <si>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</si>
  <si>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</si>
  <si>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</si>
  <si>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</si>
  <si>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</si>
  <si>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</si>
  <si>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</si>
  <si>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</si>
  <si>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</si>
  <si>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</si>
  <si>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</si>
  <si>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</si>
  <si>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</si>
  <si>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</si>
  <si>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</si>
  <si>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</si>
  <si>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</si>
  <si>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</si>
  <si>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</si>
  <si>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</si>
  <si>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</si>
  <si>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</si>
  <si>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</si>
  <si>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</si>
  <si>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</si>
  <si>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</si>
  <si>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</si>
  <si>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</si>
  <si>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</si>
  <si>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</si>
  <si>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</si>
  <si>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</si>
  <si>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</si>
  <si>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</si>
  <si>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</si>
  <si>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</si>
  <si>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</si>
  <si>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</si>
  <si>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</si>
  <si>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</si>
  <si>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</si>
  <si>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</si>
  <si>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</si>
  <si>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</si>
  <si>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</si>
  <si>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</si>
  <si>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</si>
  <si>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</si>
  <si>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</si>
  <si>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</si>
  <si>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</si>
  <si>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</si>
  <si>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</si>
  <si>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</si>
  <si>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</si>
  <si>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</si>
  <si>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</si>
  <si>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</si>
  <si>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</si>
  <si>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</si>
  <si>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</si>
  <si>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</si>
  <si>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</si>
  <si>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</si>
  <si>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</si>
  <si>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</si>
  <si>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</si>
  <si>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</si>
  <si>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</si>
  <si>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</si>
  <si>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</si>
  <si>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</si>
  <si>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</si>
  <si>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</si>
  <si>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</si>
  <si>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</si>
  <si>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</si>
  <si>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</si>
  <si>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</si>
  <si>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</si>
  <si>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</si>
  <si>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</si>
  <si>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</si>
  <si>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</si>
  <si>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</si>
  <si>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</si>
  <si>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</si>
  <si>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</si>
  <si>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</si>
  <si>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</si>
  <si>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</si>
  <si>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</si>
  <si>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</si>
  <si>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</si>
  <si>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</si>
  <si>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</si>
  <si>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</si>
  <si>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</si>
  <si>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</si>
  <si>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</si>
  <si>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</si>
  <si>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</si>
  <si>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</si>
  <si>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</si>
  <si>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</si>
  <si>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</si>
  <si>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</si>
  <si>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</si>
  <si>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</si>
  <si>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</si>
  <si>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</si>
  <si>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</si>
  <si>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</si>
  <si>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</si>
  <si>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</si>
  <si>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</si>
  <si>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</si>
  <si>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</si>
  <si>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</si>
  <si>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</si>
  <si>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</si>
  <si>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</si>
  <si>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</si>
  <si>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</si>
  <si>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</si>
  <si>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</si>
  <si>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</si>
  <si>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</si>
  <si>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</si>
  <si>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</si>
  <si>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</si>
  <si>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</si>
  <si>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</si>
  <si>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</si>
  <si>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</si>
  <si>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</si>
  <si>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</si>
  <si>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</si>
  <si>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</si>
  <si>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</si>
  <si>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</si>
  <si>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</si>
  <si>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</si>
  <si>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</si>
  <si>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</si>
  <si>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</si>
  <si>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</si>
  <si>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</si>
  <si>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</si>
  <si>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</si>
  <si>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</si>
  <si>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</si>
  <si>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</si>
  <si>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</si>
  <si>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</si>
  <si>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</si>
  <si>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</si>
  <si>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</si>
  <si>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</si>
  <si>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</si>
  <si>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</si>
  <si>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</si>
  <si>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</si>
  <si>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</si>
  <si>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</si>
  <si>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</si>
  <si>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</si>
  <si>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</si>
  <si>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</si>
  <si>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</si>
  <si>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</si>
  <si>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</si>
  <si>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</si>
  <si>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</si>
  <si>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</si>
  <si>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</si>
  <si>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</si>
  <si>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</si>
  <si>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</si>
  <si>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</si>
  <si>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</si>
  <si>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</si>
  <si>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</si>
  <si>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</si>
  <si>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</si>
  <si>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</si>
  <si>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</si>
  <si>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</si>
  <si>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</si>
  <si>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</si>
  <si>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</si>
  <si>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</si>
  <si>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</si>
  <si>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</si>
  <si>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</si>
  <si>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</si>
  <si>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</si>
  <si>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</si>
  <si>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</si>
  <si>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</si>
  <si>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</si>
  <si>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</si>
  <si>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</si>
  <si>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</si>
  <si>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</si>
  <si>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</si>
  <si>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</si>
  <si>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</si>
  <si>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</si>
  <si>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</si>
  <si>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</si>
  <si>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</si>
  <si>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</si>
  <si>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</si>
  <si>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</si>
  <si>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</si>
  <si>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</si>
  <si>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</si>
  <si>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</si>
  <si>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</si>
  <si>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</si>
  <si>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</si>
  <si>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</si>
  <si>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</si>
  <si>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</si>
  <si>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</si>
  <si>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</si>
  <si>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</si>
  <si>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</si>
  <si>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</si>
  <si>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</si>
  <si>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</si>
  <si>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</si>
  <si>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</si>
  <si>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</si>
  <si>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</si>
  <si>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</si>
  <si>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</si>
  <si>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</si>
  <si>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</si>
  <si>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</si>
  <si>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</si>
  <si>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</si>
  <si>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</si>
  <si>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</si>
  <si>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</si>
  <si>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</si>
  <si>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</si>
  <si>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</si>
  <si>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</si>
  <si>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</si>
  <si>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</si>
  <si>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</si>
  <si>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</si>
  <si>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</si>
  <si>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</si>
  <si>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</si>
  <si>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</si>
  <si>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</si>
  <si>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</si>
  <si>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</si>
  <si>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</si>
  <si>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</si>
  <si>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</si>
  <si>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</si>
  <si>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</si>
  <si>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</si>
  <si>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</si>
  <si>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</si>
  <si>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</si>
  <si>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</si>
  <si>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</si>
  <si>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</si>
  <si>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</si>
  <si>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</si>
  <si>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</si>
  <si>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</si>
  <si>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</si>
  <si>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</si>
  <si>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</si>
  <si>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</si>
  <si>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</si>
  <si>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</si>
  <si>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</si>
  <si>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</si>
  <si>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</si>
  <si>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</si>
  <si>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</si>
  <si>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</si>
  <si>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</si>
  <si>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</si>
  <si>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</si>
  <si>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</si>
  <si>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</si>
  <si>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</si>
  <si>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</si>
  <si>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</si>
  <si>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</si>
  <si>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</si>
  <si>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</si>
  <si>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</si>
  <si>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</si>
  <si>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</si>
  <si>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</si>
  <si>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</si>
  <si>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</si>
  <si>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</si>
  <si>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</si>
  <si>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</si>
  <si>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</si>
  <si>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</si>
  <si>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</si>
  <si>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</si>
  <si>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</si>
  <si>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</si>
  <si>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</si>
  <si>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</si>
  <si>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</si>
  <si>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</si>
  <si>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</si>
  <si>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</si>
  <si>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</si>
  <si>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</si>
  <si>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</si>
  <si>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</si>
  <si>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</si>
  <si>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</si>
  <si>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</si>
  <si>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</si>
  <si>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</si>
  <si>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</si>
  <si>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</si>
  <si>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</si>
  <si>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</si>
  <si>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</si>
  <si>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</si>
  <si>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</si>
  <si>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</si>
  <si>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</si>
  <si>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</si>
  <si>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</si>
  <si>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</si>
  <si>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</si>
  <si>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</si>
  <si>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</si>
  <si>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</si>
  <si>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</si>
  <si>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</si>
  <si>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</si>
  <si>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</si>
  <si>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</si>
  <si>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</si>
  <si>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</si>
  <si>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</si>
  <si>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</si>
  <si>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</si>
  <si>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</si>
  <si>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</si>
  <si>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</si>
  <si>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</si>
  <si>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</si>
  <si>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</si>
  <si>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</si>
  <si>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</si>
  <si>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JUNTA DE AGUA POTABLE Y ALCANTARILLADO DE COMONFORT, GTO.</t>
  </si>
  <si>
    <t>CORRESPONDIENTE DEL 1 DE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</si>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</sst>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</xdr:col>
      <xdr:colOff>4867274</xdr:colOff>
      <xdr:row>46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620077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1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E26" sqref="E2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42" t="s">
        <v>626</v>
      </c>
      <c r="B1" s="142"/>
      <c r="C1" s="19"/>
      <c r="D1" s="16" t="s">
        <v>614</v>
      </c>
      <c r="E1" s="17">
        <v>2021</v>
      </c>
    </row>
    <row r="2" spans="1:5" ht="18.899999999999999" customHeight="1" x14ac:dyDescent="0.2">
      <c r="A2" s="143" t="s">
        <v>613</v>
      </c>
      <c r="B2" s="143"/>
      <c r="C2" s="38"/>
      <c r="D2" s="16" t="s">
        <v>615</v>
      </c>
      <c r="E2" s="19" t="s">
        <v>617</v>
      </c>
    </row>
    <row r="3" spans="1:5" ht="18.899999999999999" customHeight="1" x14ac:dyDescent="0.2">
      <c r="A3" s="144" t="s">
        <v>627</v>
      </c>
      <c r="B3" s="144"/>
      <c r="C3" s="19"/>
      <c r="D3" s="16" t="s">
        <v>616</v>
      </c>
      <c r="E3" s="17">
        <v>1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5" x14ac:dyDescent="0.2">
      <c r="A33" s="7"/>
      <c r="B33" s="9"/>
    </row>
    <row r="34" spans="1:5" x14ac:dyDescent="0.2">
      <c r="A34" s="47" t="s">
        <v>49</v>
      </c>
      <c r="B34" s="48" t="s">
        <v>44</v>
      </c>
    </row>
    <row r="35" spans="1:5" x14ac:dyDescent="0.2">
      <c r="A35" s="47" t="s">
        <v>50</v>
      </c>
      <c r="B35" s="48" t="s">
        <v>45</v>
      </c>
    </row>
    <row r="36" spans="1:5" x14ac:dyDescent="0.2">
      <c r="A36" s="7"/>
      <c r="B36" s="10"/>
    </row>
    <row r="37" spans="1:5" x14ac:dyDescent="0.2">
      <c r="A37" s="7"/>
      <c r="B37" s="8" t="s">
        <v>47</v>
      </c>
    </row>
    <row r="38" spans="1:5" x14ac:dyDescent="0.2">
      <c r="A38" s="7" t="s">
        <v>48</v>
      </c>
      <c r="B38" s="48" t="s">
        <v>32</v>
      </c>
    </row>
    <row r="39" spans="1:5" x14ac:dyDescent="0.2">
      <c r="A39" s="7"/>
      <c r="B39" s="48" t="s">
        <v>33</v>
      </c>
    </row>
    <row r="40" spans="1:5" ht="10.8" thickBot="1" x14ac:dyDescent="0.25">
      <c r="A40" s="11"/>
      <c r="B40" s="12"/>
    </row>
    <row r="41" spans="1:5" x14ac:dyDescent="0.2">
      <c r="A41" s="139" t="s">
        <v>628</v>
      </c>
      <c r="B41" s="140"/>
      <c r="C41" s="141"/>
      <c r="D41" s="141"/>
      <c r="E41" s="141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5" sqref="A5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8" t="s">
        <v>626</v>
      </c>
      <c r="B1" s="149"/>
      <c r="C1" s="150"/>
    </row>
    <row r="2" spans="1:3" s="39" customFormat="1" ht="18" customHeight="1" x14ac:dyDescent="0.3">
      <c r="A2" s="151" t="s">
        <v>44</v>
      </c>
      <c r="B2" s="152"/>
      <c r="C2" s="153"/>
    </row>
    <row r="3" spans="1:3" s="39" customFormat="1" ht="18" customHeight="1" x14ac:dyDescent="0.3">
      <c r="A3" s="151" t="s">
        <v>627</v>
      </c>
      <c r="B3" s="152"/>
      <c r="C3" s="153"/>
    </row>
    <row r="4" spans="1:3" s="42" customFormat="1" ht="18" customHeight="1" x14ac:dyDescent="0.2">
      <c r="A4" s="154" t="s">
        <v>624</v>
      </c>
      <c r="B4" s="155"/>
      <c r="C4" s="156"/>
    </row>
    <row r="5" spans="1:3" s="40" customFormat="1" x14ac:dyDescent="0.2">
      <c r="A5" s="60" t="s">
        <v>529</v>
      </c>
      <c r="B5" s="60"/>
      <c r="C5" s="61">
        <v>16684051.18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77731.05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77731.05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16761782.23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" sqref="A4:C4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7" t="s">
        <v>626</v>
      </c>
      <c r="B1" s="158"/>
      <c r="C1" s="159"/>
    </row>
    <row r="2" spans="1:3" s="43" customFormat="1" ht="18.899999999999999" customHeight="1" x14ac:dyDescent="0.3">
      <c r="A2" s="160" t="s">
        <v>45</v>
      </c>
      <c r="B2" s="161"/>
      <c r="C2" s="162"/>
    </row>
    <row r="3" spans="1:3" s="43" customFormat="1" ht="18.899999999999999" customHeight="1" x14ac:dyDescent="0.3">
      <c r="A3" s="160" t="s">
        <v>627</v>
      </c>
      <c r="B3" s="161"/>
      <c r="C3" s="162"/>
    </row>
    <row r="4" spans="1:3" s="44" customFormat="1" x14ac:dyDescent="0.2">
      <c r="A4" s="154" t="s">
        <v>624</v>
      </c>
      <c r="B4" s="155"/>
      <c r="C4" s="156"/>
    </row>
    <row r="5" spans="1:3" x14ac:dyDescent="0.2">
      <c r="A5" s="91" t="s">
        <v>542</v>
      </c>
      <c r="B5" s="60"/>
      <c r="C5" s="84">
        <v>6250114.04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355354.13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261974.13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93380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5894759.9100000001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tabSelected="1" workbookViewId="0">
      <selection sqref="A1:F1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7.44140625" style="31" bestFit="1" customWidth="1"/>
    <col min="4" max="5" width="23.6640625" style="31" bestFit="1" customWidth="1"/>
    <col min="6" max="6" width="19.33203125" style="31" customWidth="1"/>
    <col min="7" max="7" width="20.5546875" style="31" customWidth="1"/>
    <col min="8" max="10" width="20.33203125" style="31" customWidth="1"/>
    <col min="11" max="16384" width="9.109375" style="31"/>
  </cols>
  <sheetData>
    <row r="1" spans="1:10" ht="18.899999999999999" customHeight="1" x14ac:dyDescent="0.2">
      <c r="A1" s="147" t="s">
        <v>626</v>
      </c>
      <c r="B1" s="163"/>
      <c r="C1" s="163"/>
      <c r="D1" s="163"/>
      <c r="E1" s="163"/>
      <c r="F1" s="163"/>
      <c r="G1" s="29" t="s">
        <v>614</v>
      </c>
      <c r="H1" s="30">
        <v>2021</v>
      </c>
    </row>
    <row r="2" spans="1:10" ht="18.899999999999999" customHeight="1" x14ac:dyDescent="0.2">
      <c r="A2" s="147" t="s">
        <v>625</v>
      </c>
      <c r="B2" s="163"/>
      <c r="C2" s="163"/>
      <c r="D2" s="163"/>
      <c r="E2" s="163"/>
      <c r="F2" s="163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4" t="s">
        <v>627</v>
      </c>
      <c r="B3" s="165"/>
      <c r="C3" s="165"/>
      <c r="D3" s="165"/>
      <c r="E3" s="165"/>
      <c r="F3" s="165"/>
      <c r="G3" s="16" t="s">
        <v>620</v>
      </c>
      <c r="H3" s="30">
        <v>1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6" t="s">
        <v>35</v>
      </c>
      <c r="B5" s="166"/>
      <c r="C5" s="166"/>
      <c r="D5" s="166"/>
      <c r="E5" s="166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7" t="s">
        <v>37</v>
      </c>
      <c r="C10" s="167"/>
      <c r="D10" s="167"/>
      <c r="E10" s="167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7" t="s">
        <v>39</v>
      </c>
      <c r="C12" s="167"/>
      <c r="D12" s="167"/>
      <c r="E12" s="167"/>
    </row>
    <row r="13" spans="1:8" s="129" customFormat="1" ht="26.1" customHeight="1" x14ac:dyDescent="0.2">
      <c r="A13" s="133" t="s">
        <v>608</v>
      </c>
      <c r="B13" s="167" t="s">
        <v>40</v>
      </c>
      <c r="C13" s="167"/>
      <c r="D13" s="167"/>
      <c r="E13" s="167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"/>
  <sheetViews>
    <sheetView topLeftCell="A54" zoomScale="106" zoomScaleNormal="106" workbookViewId="0">
      <selection activeCell="G42" sqref="G42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6.44140625" style="22" bestFit="1" customWidth="1"/>
    <col min="4" max="4" width="19.109375" style="22" customWidth="1"/>
    <col min="5" max="5" width="28" style="22" customWidth="1"/>
    <col min="6" max="6" width="22.6640625" style="22" customWidth="1"/>
    <col min="7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5" t="s">
        <v>626</v>
      </c>
      <c r="B1" s="146"/>
      <c r="C1" s="146"/>
      <c r="D1" s="146"/>
      <c r="E1" s="146"/>
      <c r="F1" s="146"/>
      <c r="G1" s="16" t="s">
        <v>614</v>
      </c>
      <c r="H1" s="27">
        <v>2021</v>
      </c>
    </row>
    <row r="2" spans="1:8" s="18" customFormat="1" ht="18.899999999999999" customHeight="1" x14ac:dyDescent="0.3">
      <c r="A2" s="145" t="s">
        <v>618</v>
      </c>
      <c r="B2" s="146"/>
      <c r="C2" s="146"/>
      <c r="D2" s="146"/>
      <c r="E2" s="146"/>
      <c r="F2" s="146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5" t="s">
        <v>627</v>
      </c>
      <c r="B3" s="146"/>
      <c r="C3" s="146"/>
      <c r="D3" s="146"/>
      <c r="E3" s="146"/>
      <c r="F3" s="146"/>
      <c r="G3" s="16" t="s">
        <v>620</v>
      </c>
      <c r="H3" s="27">
        <v>1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10075610.4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20010.8</v>
      </c>
      <c r="D15" s="26">
        <v>20010.8</v>
      </c>
      <c r="E15" s="26">
        <v>17777.669999999998</v>
      </c>
      <c r="F15" s="26">
        <v>17777.669999999998</v>
      </c>
      <c r="G15" s="26">
        <v>14616.98</v>
      </c>
    </row>
    <row r="16" spans="1:8" x14ac:dyDescent="0.2">
      <c r="A16" s="24">
        <v>1124</v>
      </c>
      <c r="B16" s="22" t="s">
        <v>203</v>
      </c>
      <c r="C16" s="26">
        <v>13442589.529999999</v>
      </c>
      <c r="D16" s="26">
        <v>12906458.4</v>
      </c>
      <c r="E16" s="26">
        <v>10808829.189999999</v>
      </c>
      <c r="F16" s="26">
        <v>8965044.0299999993</v>
      </c>
      <c r="G16" s="26">
        <v>8015980.6100000003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61922</v>
      </c>
      <c r="D20" s="26">
        <v>61922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13000</v>
      </c>
      <c r="D21" s="26">
        <v>13000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194870.57</v>
      </c>
      <c r="D26" s="26">
        <v>194870.57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-194870.57</v>
      </c>
      <c r="D27" s="26">
        <v>-194870.57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500664.38</v>
      </c>
    </row>
    <row r="42" spans="1:8" x14ac:dyDescent="0.2">
      <c r="A42" s="24">
        <v>1151</v>
      </c>
      <c r="B42" s="22" t="s">
        <v>226</v>
      </c>
      <c r="C42" s="26">
        <v>500664.38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1718021.4300000002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450000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190597.03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986317.77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91106.63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8620143.5199999996</v>
      </c>
      <c r="D62" s="26">
        <f t="shared" ref="D62:E62" si="0">SUM(D63:D70)</f>
        <v>0</v>
      </c>
      <c r="E62" s="26">
        <f t="shared" si="0"/>
        <v>-5114415.8899999997</v>
      </c>
    </row>
    <row r="63" spans="1:9" x14ac:dyDescent="0.2">
      <c r="A63" s="24">
        <v>1241</v>
      </c>
      <c r="B63" s="22" t="s">
        <v>240</v>
      </c>
      <c r="C63" s="26">
        <v>369820.27</v>
      </c>
      <c r="D63" s="26">
        <v>0</v>
      </c>
      <c r="E63" s="26">
        <v>-280477.8</v>
      </c>
    </row>
    <row r="64" spans="1:9" x14ac:dyDescent="0.2">
      <c r="A64" s="24">
        <v>1242</v>
      </c>
      <c r="B64" s="22" t="s">
        <v>241</v>
      </c>
      <c r="C64" s="26">
        <v>22200</v>
      </c>
      <c r="D64" s="26">
        <v>0</v>
      </c>
      <c r="E64" s="26">
        <v>-9555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3437975.8</v>
      </c>
      <c r="D66" s="26">
        <v>0</v>
      </c>
      <c r="E66" s="26">
        <v>-2785753.82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4790147.45</v>
      </c>
      <c r="D68" s="26">
        <v>0</v>
      </c>
      <c r="E68" s="26">
        <v>-2038629.27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364271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340000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24271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3201073.55</v>
      </c>
      <c r="D110" s="26">
        <f>SUM(D111:D119)</f>
        <v>3201073.55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822582</v>
      </c>
      <c r="D112" s="26">
        <f t="shared" ref="D112:D119" si="1">C112</f>
        <v>822582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2378491.5499999998</v>
      </c>
      <c r="D117" s="26">
        <f t="shared" si="1"/>
        <v>2378491.5499999998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0</v>
      </c>
      <c r="D119" s="26">
        <f t="shared" si="1"/>
        <v>0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topLeftCell="A40" zoomScaleNormal="100" workbookViewId="0">
      <selection sqref="A1:C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3" t="s">
        <v>626</v>
      </c>
      <c r="B1" s="143"/>
      <c r="C1" s="143"/>
      <c r="D1" s="16" t="s">
        <v>614</v>
      </c>
      <c r="E1" s="27">
        <v>2021</v>
      </c>
    </row>
    <row r="2" spans="1:5" s="18" customFormat="1" ht="18.899999999999999" customHeight="1" x14ac:dyDescent="0.3">
      <c r="A2" s="143" t="s">
        <v>621</v>
      </c>
      <c r="B2" s="143"/>
      <c r="C2" s="143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3" t="s">
        <v>627</v>
      </c>
      <c r="B3" s="143"/>
      <c r="C3" s="143"/>
      <c r="D3" s="16" t="s">
        <v>620</v>
      </c>
      <c r="E3" s="27">
        <v>1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16521384.07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75702.77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75702.77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16445681.300000001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16445681.300000001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140070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140070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140070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100328.16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77731.05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77731.05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22597.11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22597.11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5894759.9099999992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5871518.3999999994</v>
      </c>
      <c r="D100" s="59">
        <f>C100/$C$99</f>
        <v>0.99605725926842714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2445391.7199999997</v>
      </c>
      <c r="D101" s="59">
        <f t="shared" ref="D101:D164" si="0">C101/$C$99</f>
        <v>0.41484161481311288</v>
      </c>
      <c r="E101" s="58"/>
    </row>
    <row r="102" spans="1:5" x14ac:dyDescent="0.2">
      <c r="A102" s="56">
        <v>5111</v>
      </c>
      <c r="B102" s="53" t="s">
        <v>364</v>
      </c>
      <c r="C102" s="57">
        <v>678939.24</v>
      </c>
      <c r="D102" s="59">
        <f t="shared" si="0"/>
        <v>0.11517674177844507</v>
      </c>
      <c r="E102" s="58"/>
    </row>
    <row r="103" spans="1:5" x14ac:dyDescent="0.2">
      <c r="A103" s="56">
        <v>5112</v>
      </c>
      <c r="B103" s="53" t="s">
        <v>365</v>
      </c>
      <c r="C103" s="57">
        <v>933041.37</v>
      </c>
      <c r="D103" s="59">
        <f t="shared" si="0"/>
        <v>0.1582831844291348</v>
      </c>
      <c r="E103" s="58"/>
    </row>
    <row r="104" spans="1:5" x14ac:dyDescent="0.2">
      <c r="A104" s="56">
        <v>5113</v>
      </c>
      <c r="B104" s="53" t="s">
        <v>366</v>
      </c>
      <c r="C104" s="57">
        <v>402199.4</v>
      </c>
      <c r="D104" s="59">
        <f t="shared" si="0"/>
        <v>6.8229988352485768E-2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431211.71</v>
      </c>
      <c r="D106" s="59">
        <f t="shared" si="0"/>
        <v>7.3151700253047305E-2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610174.94000000006</v>
      </c>
      <c r="D108" s="59">
        <f t="shared" si="0"/>
        <v>0.10351141510698103</v>
      </c>
      <c r="E108" s="58"/>
    </row>
    <row r="109" spans="1:5" x14ac:dyDescent="0.2">
      <c r="A109" s="56">
        <v>5121</v>
      </c>
      <c r="B109" s="53" t="s">
        <v>371</v>
      </c>
      <c r="C109" s="57">
        <v>82922.36</v>
      </c>
      <c r="D109" s="59">
        <f t="shared" si="0"/>
        <v>1.4067131022474503E-2</v>
      </c>
      <c r="E109" s="58"/>
    </row>
    <row r="110" spans="1:5" x14ac:dyDescent="0.2">
      <c r="A110" s="56">
        <v>5122</v>
      </c>
      <c r="B110" s="53" t="s">
        <v>372</v>
      </c>
      <c r="C110" s="57">
        <v>3435</v>
      </c>
      <c r="D110" s="59">
        <f t="shared" si="0"/>
        <v>5.8272093392180253E-4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278843.55</v>
      </c>
      <c r="D112" s="59">
        <f t="shared" si="0"/>
        <v>4.7303631404387432E-2</v>
      </c>
      <c r="E112" s="58"/>
    </row>
    <row r="113" spans="1:5" x14ac:dyDescent="0.2">
      <c r="A113" s="56">
        <v>5125</v>
      </c>
      <c r="B113" s="53" t="s">
        <v>375</v>
      </c>
      <c r="C113" s="57">
        <v>22432.5</v>
      </c>
      <c r="D113" s="59">
        <f t="shared" si="0"/>
        <v>3.8054985007862693E-3</v>
      </c>
      <c r="E113" s="58"/>
    </row>
    <row r="114" spans="1:5" x14ac:dyDescent="0.2">
      <c r="A114" s="56">
        <v>5126</v>
      </c>
      <c r="B114" s="53" t="s">
        <v>376</v>
      </c>
      <c r="C114" s="57">
        <v>91320.02</v>
      </c>
      <c r="D114" s="59">
        <f t="shared" si="0"/>
        <v>1.5491728483306459E-2</v>
      </c>
      <c r="E114" s="58"/>
    </row>
    <row r="115" spans="1:5" x14ac:dyDescent="0.2">
      <c r="A115" s="56">
        <v>5127</v>
      </c>
      <c r="B115" s="53" t="s">
        <v>377</v>
      </c>
      <c r="C115" s="57">
        <v>73441.13</v>
      </c>
      <c r="D115" s="59">
        <f t="shared" si="0"/>
        <v>1.2458714370268562E-2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57780.38</v>
      </c>
      <c r="D117" s="59">
        <f t="shared" si="0"/>
        <v>9.8019903918359942E-3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2815951.7399999998</v>
      </c>
      <c r="D118" s="59">
        <f t="shared" si="0"/>
        <v>0.47770422934833323</v>
      </c>
      <c r="E118" s="58"/>
    </row>
    <row r="119" spans="1:5" x14ac:dyDescent="0.2">
      <c r="A119" s="56">
        <v>5131</v>
      </c>
      <c r="B119" s="53" t="s">
        <v>381</v>
      </c>
      <c r="C119" s="57">
        <v>2001351.65</v>
      </c>
      <c r="D119" s="59">
        <f t="shared" si="0"/>
        <v>0.33951368343346155</v>
      </c>
      <c r="E119" s="58"/>
    </row>
    <row r="120" spans="1:5" x14ac:dyDescent="0.2">
      <c r="A120" s="56">
        <v>5132</v>
      </c>
      <c r="B120" s="53" t="s">
        <v>382</v>
      </c>
      <c r="C120" s="57">
        <v>7075.47</v>
      </c>
      <c r="D120" s="59">
        <f t="shared" si="0"/>
        <v>1.2002982492971459E-3</v>
      </c>
      <c r="E120" s="58"/>
    </row>
    <row r="121" spans="1:5" x14ac:dyDescent="0.2">
      <c r="A121" s="56">
        <v>5133</v>
      </c>
      <c r="B121" s="53" t="s">
        <v>383</v>
      </c>
      <c r="C121" s="57">
        <v>80000</v>
      </c>
      <c r="D121" s="59">
        <f t="shared" si="0"/>
        <v>1.3571375462516506E-2</v>
      </c>
      <c r="E121" s="58"/>
    </row>
    <row r="122" spans="1:5" x14ac:dyDescent="0.2">
      <c r="A122" s="56">
        <v>5134</v>
      </c>
      <c r="B122" s="53" t="s">
        <v>384</v>
      </c>
      <c r="C122" s="57">
        <v>98943.74</v>
      </c>
      <c r="D122" s="59">
        <f t="shared" si="0"/>
        <v>1.6785033065070162E-2</v>
      </c>
      <c r="E122" s="58"/>
    </row>
    <row r="123" spans="1:5" x14ac:dyDescent="0.2">
      <c r="A123" s="56">
        <v>5135</v>
      </c>
      <c r="B123" s="53" t="s">
        <v>385</v>
      </c>
      <c r="C123" s="57">
        <v>252087.88</v>
      </c>
      <c r="D123" s="59">
        <f t="shared" si="0"/>
        <v>4.2764740862872568E-2</v>
      </c>
      <c r="E123" s="58"/>
    </row>
    <row r="124" spans="1:5" x14ac:dyDescent="0.2">
      <c r="A124" s="56">
        <v>5136</v>
      </c>
      <c r="B124" s="53" t="s">
        <v>386</v>
      </c>
      <c r="C124" s="57">
        <v>670</v>
      </c>
      <c r="D124" s="59">
        <f t="shared" si="0"/>
        <v>1.1366026949857574E-4</v>
      </c>
      <c r="E124" s="58"/>
    </row>
    <row r="125" spans="1:5" x14ac:dyDescent="0.2">
      <c r="A125" s="56">
        <v>5137</v>
      </c>
      <c r="B125" s="53" t="s">
        <v>387</v>
      </c>
      <c r="C125" s="57">
        <v>0</v>
      </c>
      <c r="D125" s="59">
        <f t="shared" si="0"/>
        <v>0</v>
      </c>
      <c r="E125" s="58"/>
    </row>
    <row r="126" spans="1:5" x14ac:dyDescent="0.2">
      <c r="A126" s="56">
        <v>5138</v>
      </c>
      <c r="B126" s="53" t="s">
        <v>388</v>
      </c>
      <c r="C126" s="57">
        <v>0</v>
      </c>
      <c r="D126" s="59">
        <f t="shared" si="0"/>
        <v>0</v>
      </c>
      <c r="E126" s="58"/>
    </row>
    <row r="127" spans="1:5" x14ac:dyDescent="0.2">
      <c r="A127" s="56">
        <v>5139</v>
      </c>
      <c r="B127" s="53" t="s">
        <v>389</v>
      </c>
      <c r="C127" s="57">
        <v>375823</v>
      </c>
      <c r="D127" s="59">
        <f t="shared" si="0"/>
        <v>6.3755438005616769E-2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23241.51</v>
      </c>
      <c r="D128" s="59">
        <f t="shared" si="0"/>
        <v>3.9427407315728996E-3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0</v>
      </c>
      <c r="D138" s="59">
        <f t="shared" si="0"/>
        <v>0</v>
      </c>
      <c r="E138" s="58"/>
    </row>
    <row r="139" spans="1:5" x14ac:dyDescent="0.2">
      <c r="A139" s="56">
        <v>5241</v>
      </c>
      <c r="B139" s="53" t="s">
        <v>399</v>
      </c>
      <c r="C139" s="57">
        <v>0</v>
      </c>
      <c r="D139" s="59">
        <f t="shared" si="0"/>
        <v>0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23241.51</v>
      </c>
      <c r="D143" s="59">
        <f t="shared" si="0"/>
        <v>3.9427407315728996E-3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23241.51</v>
      </c>
      <c r="D145" s="59">
        <f t="shared" si="0"/>
        <v>3.9427407315728996E-3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D31" sqref="D31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5" ht="18.899999999999999" customHeight="1" x14ac:dyDescent="0.2">
      <c r="A1" s="147" t="s">
        <v>626</v>
      </c>
      <c r="B1" s="147"/>
      <c r="C1" s="147"/>
      <c r="D1" s="29" t="s">
        <v>614</v>
      </c>
      <c r="E1" s="30">
        <v>2021</v>
      </c>
    </row>
    <row r="2" spans="1:5" ht="18.899999999999999" customHeight="1" x14ac:dyDescent="0.2">
      <c r="A2" s="147" t="s">
        <v>622</v>
      </c>
      <c r="B2" s="147"/>
      <c r="C2" s="147"/>
      <c r="D2" s="16" t="s">
        <v>619</v>
      </c>
      <c r="E2" s="30" t="str">
        <f>ESF!H2</f>
        <v>TRIMESTRAL</v>
      </c>
    </row>
    <row r="3" spans="1:5" ht="18.899999999999999" customHeight="1" x14ac:dyDescent="0.2">
      <c r="A3" s="147" t="s">
        <v>627</v>
      </c>
      <c r="B3" s="147"/>
      <c r="C3" s="147"/>
      <c r="D3" s="16" t="s">
        <v>620</v>
      </c>
      <c r="E3" s="30">
        <v>1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-1351638.95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10867022.32</v>
      </c>
    </row>
    <row r="15" spans="1:5" x14ac:dyDescent="0.2">
      <c r="A15" s="35">
        <v>3220</v>
      </c>
      <c r="B15" s="31" t="s">
        <v>474</v>
      </c>
      <c r="C15" s="36">
        <v>16938392.84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workbookViewId="0">
      <selection activeCell="D2" sqref="D2:D3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7" t="s">
        <v>626</v>
      </c>
      <c r="B1" s="147"/>
      <c r="C1" s="147"/>
      <c r="D1" s="29" t="s">
        <v>614</v>
      </c>
      <c r="E1" s="30">
        <v>2021</v>
      </c>
    </row>
    <row r="2" spans="1:5" s="37" customFormat="1" ht="18.899999999999999" customHeight="1" x14ac:dyDescent="0.3">
      <c r="A2" s="147" t="s">
        <v>623</v>
      </c>
      <c r="B2" s="147"/>
      <c r="C2" s="147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7" t="s">
        <v>627</v>
      </c>
      <c r="B3" s="147"/>
      <c r="C3" s="147"/>
      <c r="D3" s="16" t="s">
        <v>620</v>
      </c>
      <c r="E3" s="30">
        <v>1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190053.75</v>
      </c>
      <c r="D9" s="36">
        <v>47108.76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10075610.4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10265664.15</v>
      </c>
      <c r="D15" s="36">
        <f>SUM(D8:D14)</f>
        <v>47108.76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1718021.4300000002</v>
      </c>
    </row>
    <row r="21" spans="1:5" x14ac:dyDescent="0.2">
      <c r="A21" s="35">
        <v>1231</v>
      </c>
      <c r="B21" s="31" t="s">
        <v>232</v>
      </c>
      <c r="C21" s="36">
        <v>450000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190597.03</v>
      </c>
    </row>
    <row r="24" spans="1:5" x14ac:dyDescent="0.2">
      <c r="A24" s="35">
        <v>1234</v>
      </c>
      <c r="B24" s="31" t="s">
        <v>235</v>
      </c>
      <c r="C24" s="36">
        <v>986317.77</v>
      </c>
    </row>
    <row r="25" spans="1:5" x14ac:dyDescent="0.2">
      <c r="A25" s="35">
        <v>1235</v>
      </c>
      <c r="B25" s="31" t="s">
        <v>236</v>
      </c>
      <c r="C25" s="36">
        <v>91106.63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8620143.5199999996</v>
      </c>
    </row>
    <row r="29" spans="1:5" x14ac:dyDescent="0.2">
      <c r="A29" s="35">
        <v>1241</v>
      </c>
      <c r="B29" s="31" t="s">
        <v>240</v>
      </c>
      <c r="C29" s="36">
        <v>369820.27</v>
      </c>
    </row>
    <row r="30" spans="1:5" x14ac:dyDescent="0.2">
      <c r="A30" s="35">
        <v>1242</v>
      </c>
      <c r="B30" s="31" t="s">
        <v>241</v>
      </c>
      <c r="C30" s="36">
        <v>22200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3437975.8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4790147.45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364271</v>
      </c>
    </row>
    <row r="38" spans="1:5" x14ac:dyDescent="0.2">
      <c r="A38" s="35">
        <v>1251</v>
      </c>
      <c r="B38" s="31" t="s">
        <v>250</v>
      </c>
      <c r="C38" s="36">
        <v>340000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24271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851500.40999999992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851500.40999999992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9529.85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805543.46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36427.1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2021-04-19T22:13:05Z</cp:lastPrinted>
  <dcterms:created xsi:type="dcterms:W3CDTF">2012-12-11T20:36:24Z</dcterms:created>
  <dcterms:modified xsi:type="dcterms:W3CDTF">2021-08-06T17:19:03Z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